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<sst xmlns="http://schemas.openxmlformats.org/spreadsheetml/2006/main" count="51" uniqueCount="51">
  <si>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TP1/30</t>
  </si>
  <si>
    <t>TP2/30</t>
  </si>
  <si>
    <t>TPP/40</t>
  </si>
  <si>
    <t>Report/10</t>
  </si>
  <si>
    <t>Total/110</t>
  </si>
  <si>
    <t>Total/35</t>
  </si>
  <si>
    <t>Scribe/5</t>
  </si>
  <si>
    <t>Midsem/25</t>
  </si>
  <si>
    <t>Endsem/50</t>
  </si>
  <si>
    <t>Midsem/20</t>
  </si>
  <si>
    <t>Endsem/40</t>
  </si>
  <si>
    <t>Total/100</t>
  </si>
  <si>
    <t>Normalized</t>
  </si>
  <si>
    <t xml:space="preserve">01CS3004 </t>
  </si>
  <si>
    <t xml:space="preserve">KAMAL KUMAR SULTANIA </t>
  </si>
  <si>
    <t xml:space="preserve">01CS3016 </t>
  </si>
  <si>
    <t xml:space="preserve">ANKUR JAIN </t>
  </si>
  <si>
    <t xml:space="preserve">01CS3019 </t>
  </si>
  <si>
    <t xml:space="preserve">MARKOSE THOMAS </t>
  </si>
  <si>
    <t xml:space="preserve">02CS1018 </t>
  </si>
  <si>
    <t xml:space="preserve">MD MOIN AFAQUE </t>
  </si>
  <si>
    <t xml:space="preserve">02CS3001 </t>
  </si>
  <si>
    <t xml:space="preserve">MITHUN DHALI </t>
  </si>
  <si>
    <t xml:space="preserve">02CS3004 </t>
  </si>
  <si>
    <t xml:space="preserve">LALIT NARAYAN PASWAN </t>
  </si>
  <si>
    <t xml:space="preserve">02CS3008 </t>
  </si>
  <si>
    <t xml:space="preserve">KUNDAN KUMAR </t>
  </si>
  <si>
    <t xml:space="preserve">02CS3010 </t>
  </si>
  <si>
    <t xml:space="preserve">DINESH PATHAK </t>
  </si>
  <si>
    <t xml:space="preserve">02CS3021 </t>
  </si>
  <si>
    <t xml:space="preserve">NAMITA JARIKA </t>
  </si>
  <si>
    <t xml:space="preserve">02CS3022 </t>
  </si>
  <si>
    <t xml:space="preserve">ARNAB SINHA </t>
  </si>
  <si>
    <t>05CS6002</t>
  </si>
  <si>
    <t>BALAKAUSHAL DAMARAJU</t>
  </si>
  <si>
    <t>05CS6005</t>
  </si>
  <si>
    <t>DEBASHIS MONDAL</t>
  </si>
  <si>
    <t>05CS6008</t>
  </si>
  <si>
    <t>GOKHALE RAHUL BHALCHANDRA</t>
  </si>
  <si>
    <t>05CS6013</t>
  </si>
  <si>
    <t>PHAND SUHAS ABHIMANYU</t>
  </si>
  <si>
    <t>05CS6016</t>
  </si>
  <si>
    <t>RAVI TANDON</t>
  </si>
  <si>
    <t>05CS6018</t>
  </si>
  <si>
    <t>SANDEEP DASHARATH KARAJGAONKAR</t>
  </si>
  <si>
    <t>05CS6027</t>
  </si>
  <si>
    <t>HIMIKA BISWAS</t>
  </si>
  <si>
    <t>05CS6029</t>
  </si>
  <si>
    <t>SACHIN DILIP KULKARNI</t>
  </si>
  <si>
    <t>06CS9402</t>
  </si>
  <si>
    <t>BIVAS MITRA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</si>
</sst>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Luxi Sans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workbookViewId="0" topLeftCell="E1">
      <selection activeCell="C14" sqref="C14"/>
    </sheetView>
  </sheetViews>
  <sheetFormatPr defaultColWidth="11.00390625" defaultRowHeight="12.75"/>
  <cols>
    <col min="1" max="1" width="5.875" style="0" customWidth="1"/>
    <col min="2" max="2" width="20.625" style="0" customWidth="1"/>
    <col min="3" max="3" width="42.75390625" style="0" customWidth="1"/>
    <col min="4" max="4" width="12.125" style="0" customWidth="1"/>
    <col min="5" max="16384" width="11.375" style="0" customWidth="1"/>
  </cols>
  <sheetData>
    <row r="1" spans="1:16" ht="27.75" customHeight="1">
      <c r="A1" s="1"/>
      <c r="B1" s="1"/>
      <c r="C1" s="1"/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s="2" t="s">
        <v>12</v>
      </c>
    </row>
    <row r="2" spans="1:16" ht="27.75" customHeight="1">
      <c r="A2" s="1">
        <v>1</v>
      </c>
      <c r="B2" s="1" t="s">
        <v>13</v>
      </c>
      <c r="C2" s="1" t="s">
        <v>14</v>
      </c>
      <c r="D2">
        <v>15</v>
      </c>
      <c r="E2">
        <v>15</v>
      </c>
      <c r="F2">
        <v>30</v>
      </c>
      <c r="G2">
        <v>10</v>
      </c>
      <c r="H2" s="3">
        <f>SUM(D2:G2)</f>
        <v>70</v>
      </c>
      <c r="I2" s="3">
        <f>PRODUCT(H2/110,35)</f>
        <v>22.272727272727273</v>
      </c>
      <c r="J2">
        <v>5</v>
      </c>
      <c r="K2">
        <v>0</v>
      </c>
      <c r="L2">
        <v>31.5</v>
      </c>
      <c r="M2" s="3">
        <f>PRODUCT(K2/25,20)</f>
        <v>0</v>
      </c>
      <c r="N2" s="3">
        <f>PRODUCT(L2/50,40)</f>
        <v>25.2</v>
      </c>
      <c r="O2" s="3">
        <f>SUM(I2,J2,M2,N2)</f>
        <v>52.47272727272727</v>
      </c>
      <c r="P2" s="2">
        <f>PRODUCT(O2/86.99,100)</f>
        <v>60.32041300462958</v>
      </c>
    </row>
    <row r="3" spans="1:16" ht="27.75" customHeight="1">
      <c r="A3" s="1">
        <v>2</v>
      </c>
      <c r="B3" s="1" t="s">
        <v>15</v>
      </c>
      <c r="C3" s="1" t="s">
        <v>16</v>
      </c>
      <c r="D3">
        <v>25</v>
      </c>
      <c r="E3">
        <v>20</v>
      </c>
      <c r="F3">
        <v>38</v>
      </c>
      <c r="G3">
        <v>10</v>
      </c>
      <c r="H3" s="3">
        <f>SUM(D3:G3)</f>
        <v>93</v>
      </c>
      <c r="I3" s="3">
        <f>PRODUCT(H3/110,35)</f>
        <v>29.59090909090909</v>
      </c>
      <c r="J3">
        <v>5</v>
      </c>
      <c r="K3">
        <v>23.5</v>
      </c>
      <c r="L3">
        <v>34</v>
      </c>
      <c r="M3" s="3">
        <f>PRODUCT(K3/25,20)</f>
        <v>18.799999999999997</v>
      </c>
      <c r="N3" s="3">
        <f>PRODUCT(L3/50,40)</f>
        <v>27.200000000000003</v>
      </c>
      <c r="O3" s="3">
        <f>SUM(I3,J3,M3,N3)</f>
        <v>80.5909090909091</v>
      </c>
      <c r="P3" s="2">
        <f>PRODUCT(O3/86.99,100)</f>
        <v>92.64387756168422</v>
      </c>
    </row>
    <row r="4" spans="1:16" ht="27.75" customHeight="1">
      <c r="A4" s="1">
        <v>3</v>
      </c>
      <c r="B4" s="1" t="s">
        <v>17</v>
      </c>
      <c r="C4" s="1" t="s">
        <v>18</v>
      </c>
      <c r="D4">
        <v>25</v>
      </c>
      <c r="E4">
        <v>20</v>
      </c>
      <c r="F4">
        <v>38</v>
      </c>
      <c r="G4">
        <v>10</v>
      </c>
      <c r="H4" s="3">
        <f>SUM(D4:G4)</f>
        <v>93</v>
      </c>
      <c r="I4" s="3">
        <f>PRODUCT(H4/110,35)</f>
        <v>29.59090909090909</v>
      </c>
      <c r="J4">
        <v>5</v>
      </c>
      <c r="K4">
        <v>20.5</v>
      </c>
      <c r="L4">
        <v>45</v>
      </c>
      <c r="M4" s="3">
        <f>PRODUCT(K4/25,20)</f>
        <v>16.4</v>
      </c>
      <c r="N4" s="3">
        <f>PRODUCT(L4/50,40)</f>
        <v>36</v>
      </c>
      <c r="O4" s="3">
        <f>SUM(I4,J4,M4,N4)</f>
        <v>86.99090909090908</v>
      </c>
      <c r="P4" s="2">
        <f>PRODUCT(O4/86.99,100)</f>
        <v>100.00104505220035</v>
      </c>
    </row>
    <row r="5" spans="1:16" ht="27.75" customHeight="1">
      <c r="A5" s="1">
        <v>4</v>
      </c>
      <c r="B5" s="1" t="s">
        <v>19</v>
      </c>
      <c r="C5" s="1" t="s">
        <v>20</v>
      </c>
      <c r="D5">
        <v>24</v>
      </c>
      <c r="E5">
        <v>24</v>
      </c>
      <c r="F5">
        <v>32</v>
      </c>
      <c r="G5">
        <v>10</v>
      </c>
      <c r="H5" s="3">
        <f>SUM(D5:G5)</f>
        <v>90</v>
      </c>
      <c r="I5" s="3">
        <f>PRODUCT(H5/110,35)</f>
        <v>28.636363636363637</v>
      </c>
      <c r="J5">
        <v>0</v>
      </c>
      <c r="K5">
        <v>14</v>
      </c>
      <c r="L5">
        <v>28</v>
      </c>
      <c r="M5" s="3">
        <f>PRODUCT(K5/25,20)</f>
        <v>11.200000000000001</v>
      </c>
      <c r="N5" s="3">
        <f>PRODUCT(L5/50,40)</f>
        <v>22.400000000000002</v>
      </c>
      <c r="O5" s="3">
        <f>SUM(I5,J5,M5,N5)</f>
        <v>62.236363636363635</v>
      </c>
      <c r="P5" s="2">
        <f>PRODUCT(O5/86.99,100)</f>
        <v>71.54427363646815</v>
      </c>
    </row>
    <row r="6" spans="1:16" ht="27.75" customHeight="1">
      <c r="A6" s="1">
        <v>5</v>
      </c>
      <c r="B6" s="1" t="s">
        <v>21</v>
      </c>
      <c r="C6" s="1" t="s">
        <v>22</v>
      </c>
      <c r="D6">
        <v>20</v>
      </c>
      <c r="E6">
        <v>27</v>
      </c>
      <c r="F6">
        <v>37</v>
      </c>
      <c r="G6">
        <v>10</v>
      </c>
      <c r="H6" s="3">
        <f>SUM(D6:G6)</f>
        <v>94</v>
      </c>
      <c r="I6" s="3">
        <f>PRODUCT(H6/110,35)</f>
        <v>29.909090909090907</v>
      </c>
      <c r="J6">
        <v>0</v>
      </c>
      <c r="K6">
        <v>20</v>
      </c>
      <c r="L6">
        <v>10</v>
      </c>
      <c r="M6" s="3">
        <f>PRODUCT(K6/25,20)</f>
        <v>16</v>
      </c>
      <c r="N6" s="3">
        <f>PRODUCT(L6/50,40)</f>
        <v>8</v>
      </c>
      <c r="O6" s="3">
        <f>SUM(I6,J6,M6,N6)</f>
        <v>53.90909090909091</v>
      </c>
      <c r="P6" s="2">
        <f>PRODUCT(O6/86.99,100)</f>
        <v>61.971595481194285</v>
      </c>
    </row>
    <row r="7" spans="1:16" ht="27.75" customHeight="1">
      <c r="A7" s="1">
        <v>6</v>
      </c>
      <c r="B7" s="1" t="s">
        <v>23</v>
      </c>
      <c r="C7" s="1" t="s">
        <v>24</v>
      </c>
      <c r="D7">
        <v>20</v>
      </c>
      <c r="E7">
        <v>27</v>
      </c>
      <c r="F7">
        <v>37</v>
      </c>
      <c r="G7">
        <v>10</v>
      </c>
      <c r="H7" s="3">
        <f>SUM(D7:G7)</f>
        <v>94</v>
      </c>
      <c r="I7" s="3">
        <f>PRODUCT(H7/110,35)</f>
        <v>29.909090909090907</v>
      </c>
      <c r="J7">
        <v>0</v>
      </c>
      <c r="K7">
        <v>4.5</v>
      </c>
      <c r="L7">
        <v>9.5</v>
      </c>
      <c r="M7" s="3">
        <f>PRODUCT(K7/25,20)</f>
        <v>3.5999999999999996</v>
      </c>
      <c r="N7" s="3">
        <f>PRODUCT(L7/50,40)</f>
        <v>7.6</v>
      </c>
      <c r="O7" s="3">
        <f>SUM(I7,J7,M7,N7)</f>
        <v>41.10909090909091</v>
      </c>
      <c r="P7" s="2">
        <f>PRODUCT(O7/86.99,100)</f>
        <v>47.25726050016198</v>
      </c>
    </row>
    <row r="8" spans="1:16" ht="27.75" customHeight="1">
      <c r="A8" s="1">
        <v>7</v>
      </c>
      <c r="B8" s="1" t="s">
        <v>25</v>
      </c>
      <c r="C8" s="1" t="s">
        <v>26</v>
      </c>
      <c r="D8">
        <v>10</v>
      </c>
      <c r="E8">
        <v>22</v>
      </c>
      <c r="F8">
        <v>32</v>
      </c>
      <c r="G8">
        <v>10</v>
      </c>
      <c r="H8" s="3">
        <f>SUM(D8:G8)</f>
        <v>74</v>
      </c>
      <c r="I8" s="3">
        <f>PRODUCT(H8/110,35)</f>
        <v>23.545454545454547</v>
      </c>
      <c r="J8">
        <v>0</v>
      </c>
      <c r="K8">
        <v>15</v>
      </c>
      <c r="L8">
        <v>21.5</v>
      </c>
      <c r="M8" s="3">
        <f>PRODUCT(K8/25,20)</f>
        <v>12</v>
      </c>
      <c r="N8" s="3">
        <f>PRODUCT(L8/50,40)</f>
        <v>17.2</v>
      </c>
      <c r="O8" s="3">
        <f>SUM(I8,J8,M8,N8)</f>
        <v>52.74545454545455</v>
      </c>
      <c r="P8" s="2">
        <f>PRODUCT(O8/86.99,100)</f>
        <v>60.633928664736814</v>
      </c>
    </row>
    <row r="9" spans="1:16" ht="27.75" customHeight="1">
      <c r="A9" s="1">
        <v>8</v>
      </c>
      <c r="B9" s="1" t="s">
        <v>27</v>
      </c>
      <c r="C9" s="1" t="s">
        <v>28</v>
      </c>
      <c r="D9">
        <v>10</v>
      </c>
      <c r="E9">
        <v>22</v>
      </c>
      <c r="F9">
        <v>32</v>
      </c>
      <c r="G9">
        <v>10</v>
      </c>
      <c r="H9" s="3">
        <f>SUM(D9:G9)</f>
        <v>74</v>
      </c>
      <c r="I9" s="3">
        <f>PRODUCT(H9/110,35)</f>
        <v>23.545454545454547</v>
      </c>
      <c r="J9">
        <v>0</v>
      </c>
      <c r="K9">
        <v>17.5</v>
      </c>
      <c r="L9">
        <v>25</v>
      </c>
      <c r="M9" s="3">
        <f>PRODUCT(K9/25,20)</f>
        <v>14</v>
      </c>
      <c r="N9" s="3">
        <f>PRODUCT(L9/50,40)</f>
        <v>20</v>
      </c>
      <c r="O9" s="3">
        <f>SUM(I9,J9,M9,N9)</f>
        <v>57.54545454545455</v>
      </c>
      <c r="P9" s="2">
        <f>PRODUCT(O9/86.99,100)</f>
        <v>66.15180428262393</v>
      </c>
    </row>
    <row r="10" spans="1:16" ht="27.75" customHeight="1">
      <c r="A10" s="1">
        <v>9</v>
      </c>
      <c r="B10" s="1" t="s">
        <v>29</v>
      </c>
      <c r="C10" s="1" t="s">
        <v>30</v>
      </c>
      <c r="D10">
        <v>15</v>
      </c>
      <c r="E10">
        <v>15</v>
      </c>
      <c r="F10">
        <v>30</v>
      </c>
      <c r="G10">
        <v>10</v>
      </c>
      <c r="H10" s="3">
        <f>SUM(D10:G10)</f>
        <v>70</v>
      </c>
      <c r="I10" s="3">
        <f>PRODUCT(H10/110,35)</f>
        <v>22.272727272727273</v>
      </c>
      <c r="J10">
        <v>0</v>
      </c>
      <c r="K10">
        <v>12.5</v>
      </c>
      <c r="L10">
        <v>29.5</v>
      </c>
      <c r="M10" s="3">
        <f>PRODUCT(K10/25,20)</f>
        <v>10</v>
      </c>
      <c r="N10" s="3">
        <f>PRODUCT(L10/50,40)</f>
        <v>23.599999999999998</v>
      </c>
      <c r="O10" s="3">
        <f>SUM(I10,J10,M10,N10)</f>
        <v>55.872727272727275</v>
      </c>
      <c r="P10" s="2">
        <f>PRODUCT(O10/86.99,100)</f>
        <v>64.2289082339663</v>
      </c>
    </row>
    <row r="11" spans="1:16" ht="27.75" customHeight="1">
      <c r="A11" s="1">
        <v>10</v>
      </c>
      <c r="B11" s="1" t="s">
        <v>31</v>
      </c>
      <c r="C11" s="1" t="s">
        <v>32</v>
      </c>
      <c r="D11">
        <v>20</v>
      </c>
      <c r="E11">
        <v>27</v>
      </c>
      <c r="F11">
        <v>37</v>
      </c>
      <c r="G11">
        <v>10</v>
      </c>
      <c r="H11" s="3">
        <f>SUM(D11:G11)</f>
        <v>94</v>
      </c>
      <c r="I11" s="3">
        <f>PRODUCT(H11/110,35)</f>
        <v>29.909090909090907</v>
      </c>
      <c r="J11">
        <v>5</v>
      </c>
      <c r="K11">
        <v>17</v>
      </c>
      <c r="L11">
        <v>41</v>
      </c>
      <c r="M11" s="3">
        <f>PRODUCT(K11/25,20)</f>
        <v>13.600000000000001</v>
      </c>
      <c r="N11" s="3">
        <f>PRODUCT(L11/50,40)</f>
        <v>32.8</v>
      </c>
      <c r="O11" s="3">
        <f>SUM(I11,J11,M11,N11)</f>
        <v>81.30909090909091</v>
      </c>
      <c r="P11" s="2">
        <f>PRODUCT(O11/86.99,100)</f>
        <v>93.46946879996658</v>
      </c>
    </row>
    <row r="12" spans="1:16" ht="27.75" customHeight="1">
      <c r="A12" s="1">
        <v>11</v>
      </c>
      <c r="B12" s="1" t="s">
        <v>33</v>
      </c>
      <c r="C12" s="1" t="s">
        <v>34</v>
      </c>
      <c r="D12">
        <v>10</v>
      </c>
      <c r="E12">
        <v>10</v>
      </c>
      <c r="F12">
        <v>35</v>
      </c>
      <c r="G12">
        <v>10</v>
      </c>
      <c r="H12" s="3">
        <f>SUM(D12:G12)</f>
        <v>65</v>
      </c>
      <c r="I12" s="3">
        <f>PRODUCT(H12/110,35)</f>
        <v>20.681818181818183</v>
      </c>
      <c r="J12">
        <v>2.5</v>
      </c>
      <c r="K12">
        <v>12</v>
      </c>
      <c r="L12">
        <v>24.5</v>
      </c>
      <c r="M12" s="3">
        <f>PRODUCT(K12/25,20)</f>
        <v>9.6</v>
      </c>
      <c r="N12" s="3">
        <f>PRODUCT(L12/50,40)</f>
        <v>19.6</v>
      </c>
      <c r="O12" s="3">
        <f>SUM(I12,J12,M12,N12)</f>
        <v>52.38181818181818</v>
      </c>
      <c r="P12" s="2">
        <f>PRODUCT(O12/86.99,100)</f>
        <v>60.215907784593846</v>
      </c>
    </row>
    <row r="13" spans="1:16" ht="27.75" customHeight="1">
      <c r="A13" s="1">
        <v>12</v>
      </c>
      <c r="B13" s="1" t="s">
        <v>35</v>
      </c>
      <c r="C13" s="1" t="s">
        <v>36</v>
      </c>
      <c r="D13">
        <v>15</v>
      </c>
      <c r="E13">
        <v>18</v>
      </c>
      <c r="F13">
        <v>35</v>
      </c>
      <c r="G13">
        <v>10</v>
      </c>
      <c r="H13" s="3">
        <f>SUM(D13:G13)</f>
        <v>78</v>
      </c>
      <c r="I13" s="3">
        <f>PRODUCT(H13/110,35)</f>
        <v>24.81818181818182</v>
      </c>
      <c r="J13">
        <v>5</v>
      </c>
      <c r="K13">
        <v>20.5</v>
      </c>
      <c r="L13">
        <v>33</v>
      </c>
      <c r="M13" s="3">
        <f>PRODUCT(K13/25,20)</f>
        <v>16.4</v>
      </c>
      <c r="N13" s="3">
        <f>PRODUCT(L13/50,40)</f>
        <v>26.400000000000002</v>
      </c>
      <c r="O13" s="3">
        <f>SUM(I13,J13,M13,N13)</f>
        <v>72.61818181818182</v>
      </c>
      <c r="P13" s="2">
        <f>PRODUCT(O13/86.99,100)</f>
        <v>83.47876976454975</v>
      </c>
    </row>
    <row r="14" spans="1:16" ht="27.75" customHeight="1">
      <c r="A14" s="1">
        <v>13</v>
      </c>
      <c r="B14" s="1" t="s">
        <v>37</v>
      </c>
      <c r="C14" s="1" t="s">
        <v>38</v>
      </c>
      <c r="D14">
        <v>12</v>
      </c>
      <c r="E14">
        <v>27</v>
      </c>
      <c r="F14">
        <v>32</v>
      </c>
      <c r="G14">
        <v>10</v>
      </c>
      <c r="H14" s="3">
        <f>SUM(D14:G14)</f>
        <v>81</v>
      </c>
      <c r="I14" s="3">
        <f>PRODUCT(H14/110,35)</f>
        <v>25.772727272727273</v>
      </c>
      <c r="J14">
        <v>5</v>
      </c>
      <c r="K14">
        <v>16.5</v>
      </c>
      <c r="L14">
        <v>24.5</v>
      </c>
      <c r="M14" s="3">
        <f>PRODUCT(K14/25,20)</f>
        <v>13.200000000000001</v>
      </c>
      <c r="N14" s="3">
        <f>PRODUCT(L14/50,40)</f>
        <v>19.6</v>
      </c>
      <c r="O14" s="3">
        <f>SUM(I14,J14,M14,N14)</f>
        <v>63.57272727272728</v>
      </c>
      <c r="P14" s="2">
        <f>PRODUCT(O14/86.99,100)</f>
        <v>73.08050037099353</v>
      </c>
    </row>
    <row r="15" spans="1:16" ht="27.75" customHeight="1">
      <c r="A15" s="1">
        <v>14</v>
      </c>
      <c r="B15" s="1" t="s">
        <v>39</v>
      </c>
      <c r="C15" s="1" t="s">
        <v>40</v>
      </c>
      <c r="D15">
        <v>10</v>
      </c>
      <c r="E15">
        <v>22</v>
      </c>
      <c r="F15">
        <v>31</v>
      </c>
      <c r="G15">
        <v>10</v>
      </c>
      <c r="H15" s="3">
        <f>SUM(D15:G15)</f>
        <v>73</v>
      </c>
      <c r="I15" s="3">
        <f>PRODUCT(H15/110,35)</f>
        <v>23.22727272727273</v>
      </c>
      <c r="J15">
        <v>0</v>
      </c>
      <c r="K15">
        <v>18</v>
      </c>
      <c r="L15">
        <v>30.5</v>
      </c>
      <c r="M15" s="3">
        <f>PRODUCT(K15/25,20)</f>
        <v>14.399999999999999</v>
      </c>
      <c r="N15" s="3">
        <f>PRODUCT(L15/50,40)</f>
        <v>24.4</v>
      </c>
      <c r="O15" s="3">
        <f>SUM(I15,J15,M15,N15)</f>
        <v>62.027272727272724</v>
      </c>
      <c r="P15" s="2">
        <f>PRODUCT(O15/86.99,100)</f>
        <v>71.30391163038594</v>
      </c>
    </row>
    <row r="16" spans="1:16" ht="27.75" customHeight="1">
      <c r="A16" s="1">
        <v>15</v>
      </c>
      <c r="B16" s="1" t="s">
        <v>41</v>
      </c>
      <c r="C16" s="1" t="s">
        <v>42</v>
      </c>
      <c r="D16">
        <v>10</v>
      </c>
      <c r="E16">
        <v>10</v>
      </c>
      <c r="F16">
        <v>35</v>
      </c>
      <c r="G16">
        <v>10</v>
      </c>
      <c r="H16" s="3">
        <f>SUM(D16:G16)</f>
        <v>65</v>
      </c>
      <c r="I16" s="3">
        <f>PRODUCT(H16/110,35)</f>
        <v>20.681818181818183</v>
      </c>
      <c r="J16">
        <v>0</v>
      </c>
      <c r="K16">
        <v>19.5</v>
      </c>
      <c r="L16">
        <v>20</v>
      </c>
      <c r="M16" s="3">
        <f>PRODUCT(K16/25,20)</f>
        <v>15.600000000000001</v>
      </c>
      <c r="N16" s="3">
        <f>PRODUCT(L16/50,40)</f>
        <v>16</v>
      </c>
      <c r="O16" s="3">
        <f>SUM(I16,J16,M16,N16)</f>
        <v>52.28181818181818</v>
      </c>
      <c r="P16" s="2">
        <f>PRODUCT(O16/86.99,100)</f>
        <v>60.10095204255453</v>
      </c>
    </row>
    <row r="17" spans="1:16" ht="27.75" customHeight="1">
      <c r="A17" s="1">
        <v>16</v>
      </c>
      <c r="B17" s="1" t="s">
        <v>43</v>
      </c>
      <c r="C17" s="1" t="s">
        <v>44</v>
      </c>
      <c r="D17">
        <v>10</v>
      </c>
      <c r="E17">
        <v>22</v>
      </c>
      <c r="F17">
        <v>31</v>
      </c>
      <c r="G17">
        <v>10</v>
      </c>
      <c r="H17" s="3">
        <f>SUM(D17:G17)</f>
        <v>73</v>
      </c>
      <c r="I17" s="3">
        <f>PRODUCT(H17/110,35)</f>
        <v>23.22727272727273</v>
      </c>
      <c r="J17">
        <v>5</v>
      </c>
      <c r="K17">
        <v>17</v>
      </c>
      <c r="L17">
        <v>18.5</v>
      </c>
      <c r="M17" s="3">
        <f>PRODUCT(K17/25,20)</f>
        <v>13.600000000000001</v>
      </c>
      <c r="N17" s="3">
        <f>PRODUCT(L17/50,40)</f>
        <v>14.8</v>
      </c>
      <c r="O17" s="3">
        <f>SUM(I17,J17,M17,N17)</f>
        <v>56.627272727272725</v>
      </c>
      <c r="P17" s="2">
        <f>PRODUCT(O17/86.99,100)</f>
        <v>65.09630156026293</v>
      </c>
    </row>
    <row r="18" spans="1:16" ht="27.75" customHeight="1">
      <c r="A18" s="1">
        <v>17</v>
      </c>
      <c r="B18" s="1" t="s">
        <v>45</v>
      </c>
      <c r="C18" s="1" t="s">
        <v>46</v>
      </c>
      <c r="D18">
        <v>15</v>
      </c>
      <c r="E18">
        <v>18</v>
      </c>
      <c r="F18">
        <v>35</v>
      </c>
      <c r="G18">
        <v>10</v>
      </c>
      <c r="H18" s="3">
        <f>SUM(D18:G18)</f>
        <v>78</v>
      </c>
      <c r="I18" s="3">
        <f>PRODUCT(H18/110,35)</f>
        <v>24.81818181818182</v>
      </c>
      <c r="J18">
        <v>5</v>
      </c>
      <c r="K18">
        <v>21</v>
      </c>
      <c r="L18">
        <v>36.5</v>
      </c>
      <c r="M18" s="3">
        <f>PRODUCT(K18/25,20)</f>
        <v>16.8</v>
      </c>
      <c r="N18" s="3">
        <f>PRODUCT(L18/50,40)</f>
        <v>29.2</v>
      </c>
      <c r="O18" s="3">
        <f>SUM(I18,J18,M18,N18)</f>
        <v>75.81818181818183</v>
      </c>
      <c r="P18" s="2">
        <f>PRODUCT(O18/86.99,100)</f>
        <v>87.15735350980783</v>
      </c>
    </row>
    <row r="19" spans="1:16" ht="27.75" customHeight="1">
      <c r="A19" s="1">
        <v>18</v>
      </c>
      <c r="B19" s="1" t="s">
        <v>47</v>
      </c>
      <c r="C19" s="1" t="s">
        <v>48</v>
      </c>
      <c r="D19">
        <v>12</v>
      </c>
      <c r="E19">
        <v>27</v>
      </c>
      <c r="F19">
        <v>32</v>
      </c>
      <c r="G19">
        <v>10</v>
      </c>
      <c r="H19" s="3">
        <f>SUM(D19:G19)</f>
        <v>81</v>
      </c>
      <c r="I19" s="3">
        <f>PRODUCT(H19/110,35)</f>
        <v>25.772727272727273</v>
      </c>
      <c r="J19">
        <v>0</v>
      </c>
      <c r="K19">
        <v>20</v>
      </c>
      <c r="L19">
        <v>31</v>
      </c>
      <c r="M19" s="3">
        <f>PRODUCT(K19/25,20)</f>
        <v>16</v>
      </c>
      <c r="N19" s="3">
        <f>PRODUCT(L19/50,40)</f>
        <v>24.8</v>
      </c>
      <c r="O19" s="3">
        <f>SUM(I19,J19,M19,N19)</f>
        <v>66.57272727272728</v>
      </c>
      <c r="P19" s="2">
        <f>PRODUCT(O19/86.99,100)</f>
        <v>76.52917263217299</v>
      </c>
    </row>
    <row r="20" spans="1:16" ht="27.75" customHeight="1">
      <c r="A20" s="1">
        <v>19</v>
      </c>
      <c r="B20" s="1" t="s">
        <v>49</v>
      </c>
      <c r="C20" s="1" t="s">
        <v>50</v>
      </c>
      <c r="D20">
        <v>24</v>
      </c>
      <c r="E20">
        <v>24</v>
      </c>
      <c r="F20">
        <v>32</v>
      </c>
      <c r="G20">
        <v>10</v>
      </c>
      <c r="H20" s="3">
        <f>SUM(D20:G20)</f>
        <v>90</v>
      </c>
      <c r="I20" s="3">
        <f>PRODUCT(H20/110,35)</f>
        <v>28.636363636363637</v>
      </c>
      <c r="J20">
        <v>5</v>
      </c>
      <c r="K20">
        <v>16</v>
      </c>
      <c r="L20">
        <v>34</v>
      </c>
      <c r="M20" s="3">
        <f>PRODUCT(K20/25,20)</f>
        <v>12.8</v>
      </c>
      <c r="N20" s="3">
        <f>PRODUCT(L20/50,40)</f>
        <v>27.200000000000003</v>
      </c>
      <c r="O20" s="3">
        <f>SUM(I20,J20,M20,N20)</f>
        <v>73.63636363636364</v>
      </c>
      <c r="P20" s="2">
        <f>PRODUCT(O20/86.99,100)</f>
        <v>84.64922822895005</v>
      </c>
    </row>
    <row r="21" spans="15:16" ht="12.75">
      <c r="O21" s="3">
        <f>MAX(O2:O20)</f>
        <v>86.99090909090908</v>
      </c>
      <c r="P21" s="2"/>
    </row>
    <row r="22" ht="12.75">
      <c r="P22" s="2"/>
    </row>
    <row r="23" ht="12.75">
      <c r="P23" s="2"/>
    </row>
    <row r="24" ht="12.75">
      <c r="P24" s="2"/>
    </row>
    <row r="25" ht="12.75">
      <c r="P25" s="2"/>
    </row>
    <row r="26" ht="12.75">
      <c r="P26" s="2"/>
    </row>
    <row r="27" ht="12.75">
      <c r="P27" s="2"/>
    </row>
    <row r="28" ht="12.75">
      <c r="P28" s="2"/>
    </row>
    <row r="29" ht="12.75">
      <c r="P29" s="2"/>
    </row>
    <row r="30" ht="12.75">
      <c r="P30" s="2"/>
    </row>
    <row r="31" ht="12.75">
      <c r="P31" s="2"/>
    </row>
    <row r="32" ht="12.75">
      <c r="P32" s="2"/>
    </row>
    <row r="33" ht="12.75">
      <c r="P33" s="2"/>
    </row>
    <row r="34" ht="12.75">
      <c r="P34" s="2"/>
    </row>
    <row r="35" ht="12.75">
      <c r="P35" s="2"/>
    </row>
    <row r="36" ht="12.75">
      <c r="P36" s="2"/>
    </row>
    <row r="37" ht="12.75"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ht="12.75">
      <c r="P50" s="2"/>
    </row>
    <row r="51" ht="12.75">
      <c r="P51" s="2"/>
    </row>
    <row r="52" ht="12.75">
      <c r="P52" s="2"/>
    </row>
    <row r="53" ht="12.75">
      <c r="P53" s="2"/>
    </row>
    <row r="54" ht="12.75">
      <c r="P54" s="2"/>
    </row>
    <row r="55" ht="12.75">
      <c r="P55" s="2"/>
    </row>
    <row r="56" ht="12.75">
      <c r="P56" s="2"/>
    </row>
    <row r="57" ht="12.75">
      <c r="P57" s="2"/>
    </row>
    <row r="58" ht="12.75">
      <c r="P58" s="2"/>
    </row>
    <row r="59" ht="12.75">
      <c r="P59" s="2"/>
    </row>
    <row r="60" ht="12.75">
      <c r="P60" s="2"/>
    </row>
    <row r="61" ht="12.75">
      <c r="P61" s="2"/>
    </row>
    <row r="62" ht="12.75">
      <c r="P62" s="2"/>
    </row>
    <row r="63" ht="12.75">
      <c r="P63" s="2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ht="12.75">
      <c r="P68" s="2"/>
    </row>
    <row r="69" ht="12.75">
      <c r="P69" s="2"/>
    </row>
    <row r="70" ht="12.75">
      <c r="P70" s="2"/>
    </row>
    <row r="71" ht="12.75">
      <c r="P71" s="2"/>
    </row>
    <row r="72" ht="12.75">
      <c r="P72" s="2"/>
    </row>
    <row r="73" ht="12.75">
      <c r="P73" s="2"/>
    </row>
    <row r="74" ht="12.75">
      <c r="P74" s="2"/>
    </row>
    <row r="75" ht="12.75">
      <c r="P75" s="2"/>
    </row>
    <row r="76" ht="12.75">
      <c r="P76" s="2"/>
    </row>
    <row r="77" ht="12.75">
      <c r="P77" s="2"/>
    </row>
    <row r="78" ht="12.75">
      <c r="P78" s="2"/>
    </row>
    <row r="79" ht="12.75">
      <c r="P79" s="2"/>
    </row>
    <row r="80" ht="12.75">
      <c r="P80" s="2"/>
    </row>
    <row r="81" ht="12.75">
      <c r="P81" s="2"/>
    </row>
    <row r="82" ht="12.75">
      <c r="P82" s="2"/>
    </row>
    <row r="83" ht="12.75">
      <c r="P83" s="2"/>
    </row>
    <row r="84" ht="12.75">
      <c r="P84" s="2"/>
    </row>
    <row r="85" ht="12.75">
      <c r="P85" s="2"/>
    </row>
    <row r="86" ht="12.75">
      <c r="P86" s="2"/>
    </row>
    <row r="87" ht="12.75">
      <c r="P87" s="2"/>
    </row>
    <row r="88" ht="12.75">
      <c r="P88" s="2"/>
    </row>
    <row r="89" ht="12.75">
      <c r="P89" s="2"/>
    </row>
    <row r="90" ht="12.75">
      <c r="P90" s="2"/>
    </row>
    <row r="91" ht="12.75">
      <c r="P91" s="2"/>
    </row>
    <row r="92" ht="12.75">
      <c r="P92" s="2"/>
    </row>
    <row r="93" ht="12.75">
      <c r="P93" s="2"/>
    </row>
    <row r="94" ht="12.75">
      <c r="P94" s="2"/>
    </row>
    <row r="95" ht="12.75">
      <c r="P95" s="2"/>
    </row>
    <row r="96" ht="12.75">
      <c r="P96" s="2"/>
    </row>
    <row r="97" ht="12.75">
      <c r="P97" s="2"/>
    </row>
    <row r="98" ht="12.75">
      <c r="P98" s="2"/>
    </row>
    <row r="99" ht="12.75">
      <c r="P99" s="2"/>
    </row>
    <row r="100" ht="12.75">
      <c r="P100" s="2"/>
    </row>
    <row r="101" ht="12.75">
      <c r="P101" s="2"/>
    </row>
    <row r="102" ht="12.75">
      <c r="P102" s="2"/>
    </row>
    <row r="103" ht="12.75">
      <c r="P103" s="2"/>
    </row>
    <row r="104" ht="12.75">
      <c r="P104" s="2"/>
    </row>
    <row r="105" ht="12.75">
      <c r="P105" s="2"/>
    </row>
    <row r="106" ht="12.75">
      <c r="P106" s="2"/>
    </row>
    <row r="107" ht="12.75">
      <c r="P107" s="2"/>
    </row>
    <row r="108" ht="12.75">
      <c r="P108" s="2"/>
    </row>
    <row r="109" ht="12.75">
      <c r="P109" s="2"/>
    </row>
    <row r="110" ht="12.75">
      <c r="P110" s="2"/>
    </row>
    <row r="111" ht="12.75">
      <c r="P111" s="2"/>
    </row>
    <row r="112" ht="12.75">
      <c r="P112" s="2"/>
    </row>
    <row r="113" ht="12.75">
      <c r="P113" s="2"/>
    </row>
    <row r="114" ht="12.75">
      <c r="P114" s="2"/>
    </row>
    <row r="115" ht="12.75">
      <c r="P115" s="2"/>
    </row>
    <row r="116" ht="12.75">
      <c r="P116" s="2"/>
    </row>
    <row r="117" ht="12.75">
      <c r="P117" s="2"/>
    </row>
    <row r="118" ht="12.75">
      <c r="P118" s="2"/>
    </row>
    <row r="119" ht="12.75">
      <c r="P119" s="2"/>
    </row>
    <row r="120" ht="12.75">
      <c r="P120" s="2"/>
    </row>
    <row r="121" ht="12.75">
      <c r="P121" s="2"/>
    </row>
    <row r="122" ht="12.75">
      <c r="P122" s="2"/>
    </row>
    <row r="123" ht="12.75">
      <c r="P123" s="2"/>
    </row>
    <row r="124" ht="12.75">
      <c r="P124" s="2"/>
    </row>
    <row r="125" ht="12.75">
      <c r="P125" s="2"/>
    </row>
    <row r="126" ht="12.75">
      <c r="P126" s="2"/>
    </row>
    <row r="127" ht="12.75">
      <c r="P127" s="2"/>
    </row>
    <row r="128" ht="12.75">
      <c r="P128" s="2"/>
    </row>
    <row r="129" ht="12.75">
      <c r="P129" s="2"/>
    </row>
    <row r="130" ht="12.75">
      <c r="P130" s="2"/>
    </row>
    <row r="131" ht="12.75">
      <c r="P131" s="2"/>
    </row>
    <row r="132" ht="12.75">
      <c r="P132" s="2"/>
    </row>
    <row r="133" ht="12.75">
      <c r="P133" s="2"/>
    </row>
    <row r="134" ht="12.75">
      <c r="P134" s="2"/>
    </row>
    <row r="135" ht="12.75">
      <c r="P135" s="2"/>
    </row>
    <row r="136" ht="12.75">
      <c r="P136" s="2"/>
    </row>
    <row r="137" ht="12.75">
      <c r="P137" s="2"/>
    </row>
    <row r="138" ht="12.75">
      <c r="P138" s="2"/>
    </row>
    <row r="139" ht="12.75">
      <c r="P139" s="2"/>
    </row>
    <row r="140" ht="12.75">
      <c r="P140" s="2"/>
    </row>
    <row r="141" ht="12.75">
      <c r="P141" s="2"/>
    </row>
    <row r="142" ht="12.75">
      <c r="P142" s="2"/>
    </row>
    <row r="143" ht="12.75">
      <c r="P143" s="2"/>
    </row>
    <row r="144" ht="12.75">
      <c r="P144" s="2"/>
    </row>
    <row r="145" ht="12.75">
      <c r="P145" s="2"/>
    </row>
    <row r="146" ht="12.75">
      <c r="P146" s="2"/>
    </row>
    <row r="147" ht="12.75">
      <c r="P147" s="2"/>
    </row>
    <row r="148" ht="12.75">
      <c r="P148" s="2"/>
    </row>
    <row r="149" ht="12.75">
      <c r="P149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2006-01-17T11:58:35Z</cp:lastPrinted>
  <dcterms:created xsi:type="dcterms:W3CDTF">2006-01-12T07:19:00Z</dcterms:created>
  <dcterms:modified xsi:type="dcterms:W3CDTF">2006-04-27T09:33:25Z</dcterms:modified>
  <cp:category/>
  <cp:version/>
  <cp:contentType/>
  <cp:contentStatus/>
  <cp:revision>1</cp:revision>
</cp:coreProperties>
</file>